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EB\www.apuliafilmcommission.it\amministrazione-trasparente\download\03 - Consulenti e Collaboratori\02 - Consulenti\Compensi\2014\"/>
    </mc:Choice>
  </mc:AlternateContent>
  <bookViews>
    <workbookView xWindow="1740" yWindow="0" windowWidth="23280" windowHeight="9300" tabRatio="625"/>
  </bookViews>
  <sheets>
    <sheet name="Professionisti 2014" sheetId="11" r:id="rId1"/>
  </sheets>
  <definedNames>
    <definedName name="_xlnm._FilterDatabase" localSheetId="0" hidden="1">'Professionisti 2014'!$A$2:$O$9</definedName>
    <definedName name="_xlnm.Print_Titles" localSheetId="0">'Professionisti 2014'!$2:$2</definedName>
  </definedNames>
  <calcPr calcId="152511" fullCalcOnLoad="1" concurrentCalc="0"/>
</workbook>
</file>

<file path=xl/calcChain.xml><?xml version="1.0" encoding="utf-8"?>
<calcChain xmlns="http://schemas.openxmlformats.org/spreadsheetml/2006/main">
  <c r="E34" i="11" l="1"/>
  <c r="E33" i="11"/>
  <c r="E23" i="11"/>
  <c r="E26" i="11"/>
  <c r="E13" i="11"/>
  <c r="E16" i="11"/>
  <c r="E14" i="11"/>
  <c r="E4" i="11"/>
  <c r="E8" i="11"/>
  <c r="E3" i="11"/>
</calcChain>
</file>

<file path=xl/sharedStrings.xml><?xml version="1.0" encoding="utf-8"?>
<sst xmlns="http://schemas.openxmlformats.org/spreadsheetml/2006/main" count="98" uniqueCount="61">
  <si>
    <t>INIZIO CONTRATTO</t>
  </si>
  <si>
    <t>FINE CONTRATTO</t>
  </si>
  <si>
    <t>TIPOLOGIA DI CONTRATTO</t>
  </si>
  <si>
    <t>COMPENSO LORDO ANNO 2014</t>
  </si>
  <si>
    <t>ELENCO PROFESSIONISTI ANNO 2014</t>
  </si>
  <si>
    <t xml:space="preserve"> NOME PROFESSIONISTA</t>
  </si>
  <si>
    <t>MASSIMO AVANTAGGIATO</t>
  </si>
  <si>
    <t>Incarico di esecuzione di attività specialistiche</t>
  </si>
  <si>
    <t>ROBERTA ANTONIA VERNICE</t>
  </si>
  <si>
    <t>ALBERTO LA MONICA</t>
  </si>
  <si>
    <t>GIOVANNA ANGELA MAZZARELLA</t>
  </si>
  <si>
    <t>GABRIELE BARCARO</t>
  </si>
  <si>
    <t>SILVESTRO FERRARA</t>
  </si>
  <si>
    <t>11/04/14                        01/08/14</t>
  </si>
  <si>
    <t xml:space="preserve">11/06/14                    31/12/14             </t>
  </si>
  <si>
    <t>22/04/14                            22/09/14</t>
  </si>
  <si>
    <t>22/05/14                                 31/10/14</t>
  </si>
  <si>
    <t>AGOSTINO GIULIANO MONTALDO</t>
  </si>
  <si>
    <t>MAURIZIO DI RIENZO</t>
  </si>
  <si>
    <t>MARCO SPAGNOLI</t>
  </si>
  <si>
    <t>ENRICO MAGRELLI</t>
  </si>
  <si>
    <t>FRANCO MONTINI</t>
  </si>
  <si>
    <t>FRANCESCA UNGARO</t>
  </si>
  <si>
    <t>LARA MAROCCINI</t>
  </si>
  <si>
    <t>RAFFAELLA FIORETTA</t>
  </si>
  <si>
    <t>05/04/14                             19/11/14                   24/11/14</t>
  </si>
  <si>
    <t>12/04/14                                      21/02/15                  28/11/14</t>
  </si>
  <si>
    <t>ETTORE SCOLA</t>
  </si>
  <si>
    <t>SALVATORE MARRONE</t>
  </si>
  <si>
    <t>CONSIGLIA DE VENERE</t>
  </si>
  <si>
    <t>23/01/14                              29/09/14</t>
  </si>
  <si>
    <t>30/04/14                         31/12/14</t>
  </si>
  <si>
    <t>GAETANO PIERNO</t>
  </si>
  <si>
    <t>UGO PATRONI GRIFFI</t>
  </si>
  <si>
    <t>SABINO PERSICHELLA</t>
  </si>
  <si>
    <t>GIANCARLO MONDELLO</t>
  </si>
  <si>
    <t>FRANCESCO GHIRO</t>
  </si>
  <si>
    <t>MICHELE LABRIOLA</t>
  </si>
  <si>
    <t>ERNESTO DEVITO</t>
  </si>
  <si>
    <t>VITO PLANTONE</t>
  </si>
  <si>
    <t>RUGGIERO PIERNO</t>
  </si>
  <si>
    <t>RICCARDO PIERNO</t>
  </si>
  <si>
    <t>MAURO SAITO</t>
  </si>
  <si>
    <t>MICAELA PIGNATELLI</t>
  </si>
  <si>
    <t>RAPHAEL ABOAV MAYER</t>
  </si>
  <si>
    <t>JAMES V. HART</t>
  </si>
  <si>
    <t>MASSIMILIANO QUARTA</t>
  </si>
  <si>
    <t>LEONARDO MANFREDI</t>
  </si>
  <si>
    <t>03/12/14                           12/12/14</t>
  </si>
  <si>
    <t>31/12/14                  31/12/14</t>
  </si>
  <si>
    <t>ESSE INGEGNERIA SRL - NICOLA STEFANELLI</t>
  </si>
  <si>
    <t>METAMOR ARCHITETTI ASSOCIATI</t>
  </si>
  <si>
    <t>PAOLO MELETI</t>
  </si>
  <si>
    <t>FORTUNATO MEZZAPESA</t>
  </si>
  <si>
    <t>20/09/13     27/01/14   21/05/14                                    28/05/14</t>
  </si>
  <si>
    <t>31/12/14     31/12/14    31/12/14                                              31/07/14</t>
  </si>
  <si>
    <t>08/10/13                                   24/04/14</t>
  </si>
  <si>
    <t>30/06/15                            30/06/15</t>
  </si>
  <si>
    <t>FRANCESCO PIERPAOLO CLARY</t>
  </si>
  <si>
    <t>20/09/13                  24/04/14</t>
  </si>
  <si>
    <t>30/06/15                   29/04/14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</si>
</sst>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sz val="2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4" fontId="3" fillId="2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4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6" zoomScale="115" zoomScaleNormal="115" workbookViewId="0">
      <selection activeCell="A3" sqref="A3:E40"/>
    </sheetView>
  </sheetViews>
  <sheetFormatPr defaultRowHeight="15.5" x14ac:dyDescent="0.35"/>
  <cols>
    <col min="1" max="1" width="29.6640625" customWidth="1"/>
    <col min="2" max="3" width="17.1640625" customWidth="1"/>
    <col min="4" max="4" width="27.83203125" style="1" customWidth="1"/>
    <col min="5" max="5" width="17.83203125" customWidth="1"/>
    <col min="6" max="6" width="43.83203125" bestFit="1" customWidth="1"/>
    <col min="7" max="7" width="27.6640625" bestFit="1" customWidth="1"/>
    <col min="8" max="256" width="10.6640625" customWidth="1"/>
  </cols>
  <sheetData>
    <row r="1" spans="1:6" ht="39" customHeight="1" x14ac:dyDescent="0.35">
      <c r="A1" s="26" t="s">
        <v>4</v>
      </c>
      <c r="B1" s="26"/>
      <c r="C1" s="26"/>
      <c r="D1" s="26"/>
      <c r="E1" s="26"/>
    </row>
    <row r="2" spans="1:6" s="7" customFormat="1" ht="56" customHeight="1" x14ac:dyDescent="0.35">
      <c r="A2" s="8" t="s">
        <v>5</v>
      </c>
      <c r="B2" s="8" t="s">
        <v>0</v>
      </c>
      <c r="C2" s="8" t="s">
        <v>1</v>
      </c>
      <c r="D2" s="9" t="s">
        <v>2</v>
      </c>
      <c r="E2" s="8" t="s">
        <v>3</v>
      </c>
      <c r="F2" s="6"/>
    </row>
    <row r="3" spans="1:6" ht="31" x14ac:dyDescent="0.35">
      <c r="A3" s="2" t="s">
        <v>6</v>
      </c>
      <c r="B3" s="3">
        <v>41695</v>
      </c>
      <c r="C3" s="4">
        <v>42094</v>
      </c>
      <c r="D3" s="11" t="s">
        <v>7</v>
      </c>
      <c r="E3" s="10">
        <f>(27000/13)*10</f>
        <v>20769.230769230773</v>
      </c>
      <c r="F3" s="5"/>
    </row>
    <row r="4" spans="1:6" ht="30" customHeight="1" x14ac:dyDescent="0.35">
      <c r="A4" s="2" t="s">
        <v>8</v>
      </c>
      <c r="B4" s="13" t="s">
        <v>15</v>
      </c>
      <c r="C4" s="14" t="s">
        <v>16</v>
      </c>
      <c r="D4" s="11" t="s">
        <v>7</v>
      </c>
      <c r="E4" s="10">
        <f>6453+5000</f>
        <v>11453</v>
      </c>
      <c r="F4" s="5"/>
    </row>
    <row r="5" spans="1:6" ht="31" customHeight="1" x14ac:dyDescent="0.35">
      <c r="A5" s="2" t="s">
        <v>9</v>
      </c>
      <c r="B5" s="3">
        <v>41751</v>
      </c>
      <c r="C5" s="4">
        <v>41781</v>
      </c>
      <c r="D5" s="11" t="s">
        <v>7</v>
      </c>
      <c r="E5" s="10">
        <v>13677</v>
      </c>
      <c r="F5" s="5"/>
    </row>
    <row r="6" spans="1:6" ht="31" customHeight="1" x14ac:dyDescent="0.35">
      <c r="A6" s="2" t="s">
        <v>10</v>
      </c>
      <c r="B6" s="3">
        <v>41751</v>
      </c>
      <c r="C6" s="4">
        <v>41771</v>
      </c>
      <c r="D6" s="11" t="s">
        <v>7</v>
      </c>
      <c r="E6" s="10">
        <v>10000</v>
      </c>
      <c r="F6" s="5"/>
    </row>
    <row r="7" spans="1:6" ht="31" customHeight="1" x14ac:dyDescent="0.35">
      <c r="A7" s="2" t="s">
        <v>11</v>
      </c>
      <c r="B7" s="3">
        <v>41834</v>
      </c>
      <c r="C7" s="4">
        <v>41850</v>
      </c>
      <c r="D7" s="11" t="s">
        <v>7</v>
      </c>
      <c r="E7" s="10">
        <v>2364.44</v>
      </c>
      <c r="F7" s="5"/>
    </row>
    <row r="8" spans="1:6" ht="31" customHeight="1" x14ac:dyDescent="0.35">
      <c r="A8" s="2" t="s">
        <v>12</v>
      </c>
      <c r="B8" s="13" t="s">
        <v>13</v>
      </c>
      <c r="C8" s="14" t="s">
        <v>14</v>
      </c>
      <c r="D8" s="11" t="s">
        <v>7</v>
      </c>
      <c r="E8" s="10">
        <f>5000+10000</f>
        <v>15000</v>
      </c>
      <c r="F8" s="5"/>
    </row>
    <row r="9" spans="1:6" ht="31" customHeight="1" x14ac:dyDescent="0.35">
      <c r="A9" s="2" t="s">
        <v>17</v>
      </c>
      <c r="B9" s="3">
        <v>41732</v>
      </c>
      <c r="C9" s="4">
        <v>41742</v>
      </c>
      <c r="D9" s="11" t="s">
        <v>7</v>
      </c>
      <c r="E9" s="10">
        <v>5000</v>
      </c>
      <c r="F9" s="5"/>
    </row>
    <row r="10" spans="1:6" ht="32" customHeight="1" x14ac:dyDescent="0.35">
      <c r="A10" s="18" t="s">
        <v>18</v>
      </c>
      <c r="B10" s="3">
        <v>41662</v>
      </c>
      <c r="C10" s="4">
        <v>41759</v>
      </c>
      <c r="D10" s="11" t="s">
        <v>7</v>
      </c>
      <c r="E10" s="15">
        <v>4018</v>
      </c>
    </row>
    <row r="11" spans="1:6" ht="32" customHeight="1" x14ac:dyDescent="0.35">
      <c r="A11" s="18" t="s">
        <v>19</v>
      </c>
      <c r="B11" s="3">
        <v>41662</v>
      </c>
      <c r="C11" s="4">
        <v>41759</v>
      </c>
      <c r="D11" s="11" t="s">
        <v>7</v>
      </c>
      <c r="E11" s="15">
        <v>7500</v>
      </c>
    </row>
    <row r="12" spans="1:6" ht="32" customHeight="1" x14ac:dyDescent="0.35">
      <c r="A12" s="18" t="s">
        <v>20</v>
      </c>
      <c r="B12" s="3">
        <v>41662</v>
      </c>
      <c r="C12" s="4">
        <v>41759</v>
      </c>
      <c r="D12" s="11" t="s">
        <v>7</v>
      </c>
      <c r="E12" s="15">
        <v>9803.92</v>
      </c>
    </row>
    <row r="13" spans="1:6" ht="32" customHeight="1" x14ac:dyDescent="0.35">
      <c r="A13" s="18" t="s">
        <v>21</v>
      </c>
      <c r="B13" s="13" t="s">
        <v>30</v>
      </c>
      <c r="C13" s="14" t="s">
        <v>31</v>
      </c>
      <c r="D13" s="11" t="s">
        <v>7</v>
      </c>
      <c r="E13" s="15">
        <f>3214.4+100</f>
        <v>3314.4</v>
      </c>
    </row>
    <row r="14" spans="1:6" ht="32" customHeight="1" x14ac:dyDescent="0.35">
      <c r="A14" s="18" t="s">
        <v>22</v>
      </c>
      <c r="B14" s="3">
        <v>41609</v>
      </c>
      <c r="C14" s="4">
        <v>41759</v>
      </c>
      <c r="D14" s="11" t="s">
        <v>7</v>
      </c>
      <c r="E14" s="15">
        <f>(15000/5)*4</f>
        <v>12000</v>
      </c>
    </row>
    <row r="15" spans="1:6" ht="32" customHeight="1" x14ac:dyDescent="0.35">
      <c r="A15" s="19" t="s">
        <v>24</v>
      </c>
      <c r="B15" s="3">
        <v>41662</v>
      </c>
      <c r="C15" s="4">
        <v>41759</v>
      </c>
      <c r="D15" s="11" t="s">
        <v>7</v>
      </c>
      <c r="E15" s="15">
        <v>5000</v>
      </c>
    </row>
    <row r="16" spans="1:6" ht="49" customHeight="1" x14ac:dyDescent="0.35">
      <c r="A16" s="18" t="s">
        <v>23</v>
      </c>
      <c r="B16" s="13" t="s">
        <v>25</v>
      </c>
      <c r="C16" s="14" t="s">
        <v>26</v>
      </c>
      <c r="D16" s="11" t="s">
        <v>7</v>
      </c>
      <c r="E16" s="15">
        <f>(8*380)+(2100)+270</f>
        <v>5410</v>
      </c>
    </row>
    <row r="17" spans="1:5" ht="32" customHeight="1" x14ac:dyDescent="0.35">
      <c r="A17" s="18" t="s">
        <v>45</v>
      </c>
      <c r="B17" s="3">
        <v>41848</v>
      </c>
      <c r="C17" s="4">
        <v>42094</v>
      </c>
      <c r="D17" s="11" t="s">
        <v>7</v>
      </c>
      <c r="E17" s="15">
        <v>28125</v>
      </c>
    </row>
    <row r="18" spans="1:5" ht="32" customHeight="1" x14ac:dyDescent="0.35">
      <c r="A18" s="18" t="s">
        <v>27</v>
      </c>
      <c r="B18" s="3">
        <v>41620</v>
      </c>
      <c r="C18" s="4">
        <v>41741</v>
      </c>
      <c r="D18" s="11" t="s">
        <v>7</v>
      </c>
      <c r="E18" s="15">
        <v>12000</v>
      </c>
    </row>
    <row r="19" spans="1:5" ht="32" customHeight="1" x14ac:dyDescent="0.35">
      <c r="A19" s="18" t="s">
        <v>28</v>
      </c>
      <c r="B19" s="3">
        <v>41732</v>
      </c>
      <c r="C19" s="4">
        <v>41741</v>
      </c>
      <c r="D19" s="11" t="s">
        <v>7</v>
      </c>
      <c r="E19" s="15">
        <v>500</v>
      </c>
    </row>
    <row r="20" spans="1:5" ht="32" customHeight="1" x14ac:dyDescent="0.35">
      <c r="A20" s="18" t="s">
        <v>29</v>
      </c>
      <c r="B20" s="3">
        <v>41821</v>
      </c>
      <c r="C20" s="4">
        <v>42004</v>
      </c>
      <c r="D20" s="11" t="s">
        <v>7</v>
      </c>
      <c r="E20" s="15">
        <v>100</v>
      </c>
    </row>
    <row r="21" spans="1:5" ht="32" customHeight="1" x14ac:dyDescent="0.35">
      <c r="A21" s="18" t="s">
        <v>32</v>
      </c>
      <c r="B21" s="3">
        <v>41646</v>
      </c>
      <c r="C21" s="4">
        <v>42004</v>
      </c>
      <c r="D21" s="11" t="s">
        <v>7</v>
      </c>
      <c r="E21" s="20">
        <v>15873</v>
      </c>
    </row>
    <row r="22" spans="1:5" ht="32" customHeight="1" x14ac:dyDescent="0.35">
      <c r="A22" s="18" t="s">
        <v>33</v>
      </c>
      <c r="B22" s="3">
        <v>41666</v>
      </c>
      <c r="C22" s="4">
        <v>42004</v>
      </c>
      <c r="D22" s="11" t="s">
        <v>7</v>
      </c>
      <c r="E22" s="15">
        <v>12000</v>
      </c>
    </row>
    <row r="23" spans="1:5" ht="65" customHeight="1" x14ac:dyDescent="0.35">
      <c r="A23" s="18" t="s">
        <v>34</v>
      </c>
      <c r="B23" s="13" t="s">
        <v>54</v>
      </c>
      <c r="C23" s="14" t="s">
        <v>55</v>
      </c>
      <c r="D23" s="11" t="s">
        <v>7</v>
      </c>
      <c r="E23" s="23">
        <f>12000+6000+10000+3500</f>
        <v>31500</v>
      </c>
    </row>
    <row r="24" spans="1:5" ht="32" customHeight="1" x14ac:dyDescent="0.35">
      <c r="A24" s="18" t="s">
        <v>35</v>
      </c>
      <c r="B24" s="3">
        <v>41753</v>
      </c>
      <c r="C24" s="4">
        <v>41758</v>
      </c>
      <c r="D24" s="11" t="s">
        <v>7</v>
      </c>
      <c r="E24" s="15">
        <v>3000</v>
      </c>
    </row>
    <row r="25" spans="1:5" ht="32" customHeight="1" x14ac:dyDescent="0.35">
      <c r="A25" s="18" t="s">
        <v>36</v>
      </c>
      <c r="B25" s="3">
        <v>41753</v>
      </c>
      <c r="C25" s="4">
        <v>41758</v>
      </c>
      <c r="D25" s="11" t="s">
        <v>7</v>
      </c>
      <c r="E25" s="15">
        <v>7000</v>
      </c>
    </row>
    <row r="26" spans="1:5" ht="31" x14ac:dyDescent="0.35">
      <c r="A26" s="19" t="s">
        <v>37</v>
      </c>
      <c r="B26" s="17" t="s">
        <v>48</v>
      </c>
      <c r="C26" s="24" t="s">
        <v>49</v>
      </c>
      <c r="D26" s="11" t="s">
        <v>7</v>
      </c>
      <c r="E26" s="20">
        <f>362+942.62</f>
        <v>1304.6199999999999</v>
      </c>
    </row>
    <row r="27" spans="1:5" ht="31" x14ac:dyDescent="0.35">
      <c r="A27" s="19" t="s">
        <v>38</v>
      </c>
      <c r="B27" s="3">
        <v>41691</v>
      </c>
      <c r="C27" s="4">
        <v>42855</v>
      </c>
      <c r="D27" s="11" t="s">
        <v>7</v>
      </c>
      <c r="E27" s="20">
        <v>6000</v>
      </c>
    </row>
    <row r="28" spans="1:5" ht="31" x14ac:dyDescent="0.35">
      <c r="A28" s="19" t="s">
        <v>39</v>
      </c>
      <c r="B28" s="3">
        <v>41697</v>
      </c>
      <c r="C28" s="4">
        <v>41759</v>
      </c>
      <c r="D28" s="11" t="s">
        <v>7</v>
      </c>
      <c r="E28" s="20">
        <v>10000</v>
      </c>
    </row>
    <row r="29" spans="1:5" ht="31" x14ac:dyDescent="0.35">
      <c r="A29" s="19" t="s">
        <v>40</v>
      </c>
      <c r="B29" s="12">
        <v>41640</v>
      </c>
      <c r="C29" s="4">
        <v>42004</v>
      </c>
      <c r="D29" s="11" t="s">
        <v>7</v>
      </c>
      <c r="E29" s="20">
        <v>15576.93</v>
      </c>
    </row>
    <row r="30" spans="1:5" ht="31" x14ac:dyDescent="0.35">
      <c r="A30" s="19" t="s">
        <v>41</v>
      </c>
      <c r="B30" s="3">
        <v>41101</v>
      </c>
      <c r="C30" s="4">
        <v>42004</v>
      </c>
      <c r="D30" s="11" t="s">
        <v>7</v>
      </c>
      <c r="E30" s="20">
        <v>1970.37</v>
      </c>
    </row>
    <row r="31" spans="1:5" ht="31" x14ac:dyDescent="0.35">
      <c r="A31" s="19" t="s">
        <v>42</v>
      </c>
      <c r="B31" s="3">
        <v>41859</v>
      </c>
      <c r="C31" s="22">
        <v>42369</v>
      </c>
      <c r="D31" s="11" t="s">
        <v>7</v>
      </c>
      <c r="E31" s="20">
        <v>16116.56</v>
      </c>
    </row>
    <row r="32" spans="1:5" ht="31" x14ac:dyDescent="0.35">
      <c r="A32" s="19" t="s">
        <v>43</v>
      </c>
      <c r="B32" s="3">
        <v>41859</v>
      </c>
      <c r="C32" s="22">
        <v>42004</v>
      </c>
      <c r="D32" s="11" t="s">
        <v>7</v>
      </c>
      <c r="E32" s="20">
        <v>4241.2</v>
      </c>
    </row>
    <row r="33" spans="1:5" ht="31" x14ac:dyDescent="0.35">
      <c r="A33" s="19" t="s">
        <v>58</v>
      </c>
      <c r="B33" s="13" t="s">
        <v>56</v>
      </c>
      <c r="C33" s="14" t="s">
        <v>57</v>
      </c>
      <c r="D33" s="11" t="s">
        <v>7</v>
      </c>
      <c r="E33" s="20">
        <f>6300+8400</f>
        <v>14700</v>
      </c>
    </row>
    <row r="34" spans="1:5" s="25" customFormat="1" ht="31" x14ac:dyDescent="0.35">
      <c r="A34" s="19" t="s">
        <v>44</v>
      </c>
      <c r="B34" s="17" t="s">
        <v>59</v>
      </c>
      <c r="C34" s="24" t="s">
        <v>60</v>
      </c>
      <c r="D34" s="16" t="s">
        <v>7</v>
      </c>
      <c r="E34" s="23">
        <f>5000+15000</f>
        <v>20000</v>
      </c>
    </row>
    <row r="35" spans="1:5" ht="31" x14ac:dyDescent="0.35">
      <c r="A35" s="21" t="s">
        <v>50</v>
      </c>
      <c r="B35" s="3">
        <v>41859</v>
      </c>
      <c r="C35" s="22">
        <v>42004</v>
      </c>
      <c r="D35" s="11" t="s">
        <v>7</v>
      </c>
      <c r="E35" s="20">
        <v>10178.879999999999</v>
      </c>
    </row>
    <row r="36" spans="1:5" ht="31" x14ac:dyDescent="0.35">
      <c r="A36" s="19" t="s">
        <v>46</v>
      </c>
      <c r="B36" s="3">
        <v>41859</v>
      </c>
      <c r="C36" s="22">
        <v>42004</v>
      </c>
      <c r="D36" s="11" t="s">
        <v>7</v>
      </c>
      <c r="E36" s="20">
        <v>11875.36</v>
      </c>
    </row>
    <row r="37" spans="1:5" ht="31" x14ac:dyDescent="0.35">
      <c r="A37" s="19" t="s">
        <v>47</v>
      </c>
      <c r="B37" s="3">
        <v>41617</v>
      </c>
      <c r="C37" s="4">
        <v>42713</v>
      </c>
      <c r="D37" s="11" t="s">
        <v>7</v>
      </c>
      <c r="E37" s="20">
        <v>1800</v>
      </c>
    </row>
    <row r="38" spans="1:5" ht="31" x14ac:dyDescent="0.35">
      <c r="A38" s="19" t="s">
        <v>51</v>
      </c>
      <c r="B38" s="3">
        <v>41537</v>
      </c>
      <c r="C38" s="4">
        <v>42185</v>
      </c>
      <c r="D38" s="11" t="s">
        <v>7</v>
      </c>
      <c r="E38" s="20">
        <v>12000</v>
      </c>
    </row>
    <row r="39" spans="1:5" ht="31" x14ac:dyDescent="0.35">
      <c r="A39" s="19" t="s">
        <v>52</v>
      </c>
      <c r="B39" s="3">
        <v>41537</v>
      </c>
      <c r="C39" s="4">
        <v>42185</v>
      </c>
      <c r="D39" s="11" t="s">
        <v>7</v>
      </c>
      <c r="E39" s="20">
        <v>3000</v>
      </c>
    </row>
    <row r="40" spans="1:5" ht="31" x14ac:dyDescent="0.35">
      <c r="A40" s="19" t="s">
        <v>53</v>
      </c>
      <c r="B40" s="3">
        <v>41885</v>
      </c>
      <c r="C40" s="4">
        <v>42185</v>
      </c>
      <c r="D40" s="11" t="s">
        <v>7</v>
      </c>
      <c r="E40" s="20">
        <v>4500</v>
      </c>
    </row>
  </sheetData>
  <mergeCells count="1">
    <mergeCell ref="A1:E1"/>
  </mergeCells>
  <phoneticPr fontId="2" type="noConversion"/>
  <pageMargins left="0.75000000000000011" right="0.75000000000000011" top="1" bottom="1" header="0.5" footer="0.5"/>
  <pageSetup paperSize="8" fitToWidth="3" fitToHeight="5" orientation="portrait" horizontalDpi="4294967292" verticalDpi="4294967292"/>
  <headerFooter alignWithMargins="0">
    <oddFooter>&amp;R&amp;"Calibri,Normale"&amp;K000000&amp;P/&amp;N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Professionisti 2014</vt:lpstr>
      <vt:lpstr>'Professionisti 2014'!Titoli_stampa</vt:lpstr>
    </vt:vector>
  </TitlesOfParts>
  <Company>Fondazione Apulia Film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Nuzzo</dc:creator>
  <cp:lastModifiedBy>Silvestro Ferrara</cp:lastModifiedBy>
  <cp:lastPrinted>2015-01-20T11:20:18Z</cp:lastPrinted>
  <dcterms:created xsi:type="dcterms:W3CDTF">2013-08-26T13:08:54Z</dcterms:created>
  <dcterms:modified xsi:type="dcterms:W3CDTF">2015-01-30T17:52:12Z</dcterms:modified>
</cp:coreProperties>
</file>